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website\NdFeB\"/>
    </mc:Choice>
  </mc:AlternateContent>
  <xr:revisionPtr revIDLastSave="0" documentId="13_ncr:1_{CBB71B7C-309D-4EE3-984B-6DA52D11EE6D}" xr6:coauthVersionLast="47" xr6:coauthVersionMax="47" xr10:uidLastSave="{00000000-0000-0000-0000-000000000000}"/>
  <bookViews>
    <workbookView xWindow="-113" yWindow="-113" windowWidth="48309" windowHeight="26546" xr2:uid="{00000000-000D-0000-FFFF-FFFF00000000}"/>
  </bookViews>
  <sheets>
    <sheet name="GBD Grad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38" i="1"/>
  <c r="D37" i="1"/>
  <c r="D36" i="1"/>
  <c r="D35" i="1"/>
  <c r="D34" i="1"/>
  <c r="D33" i="1"/>
  <c r="M32" i="1"/>
  <c r="H32" i="1"/>
  <c r="D32" i="1"/>
  <c r="D31" i="1"/>
  <c r="D30" i="1"/>
  <c r="D29" i="1"/>
  <c r="D28" i="1"/>
  <c r="D27" i="1"/>
  <c r="D26" i="1"/>
  <c r="D25" i="1"/>
  <c r="D24" i="1"/>
  <c r="D23" i="1"/>
  <c r="M22" i="1"/>
  <c r="H22" i="1"/>
  <c r="D22" i="1"/>
  <c r="D21" i="1"/>
  <c r="D20" i="1"/>
  <c r="D19" i="1"/>
  <c r="D18" i="1"/>
  <c r="D17" i="1"/>
  <c r="D16" i="1"/>
  <c r="D15" i="1"/>
  <c r="D14" i="1"/>
  <c r="M13" i="1"/>
  <c r="H13" i="1"/>
  <c r="D13" i="1"/>
  <c r="D12" i="1"/>
  <c r="D11" i="1"/>
  <c r="D10" i="1"/>
  <c r="D9" i="1"/>
  <c r="M8" i="1"/>
  <c r="H8" i="1"/>
  <c r="D8" i="1"/>
  <c r="D7" i="1"/>
  <c r="M6" i="1"/>
  <c r="H6" i="1"/>
  <c r="D6" i="1"/>
</calcChain>
</file>

<file path=xl/sharedStrings.xml><?xml version="1.0" encoding="utf-8"?>
<sst xmlns="http://schemas.openxmlformats.org/spreadsheetml/2006/main" count="134" uniqueCount="98">
  <si>
    <t>Neodymium Iron Boron Performance Grades by Grain Boundary Diffusion</t>
  </si>
  <si>
    <t>Series</t>
  </si>
  <si>
    <t>Grade</t>
  </si>
  <si>
    <t>Remanence</t>
  </si>
  <si>
    <t>Coercivity</t>
  </si>
  <si>
    <t>Intrinsic Coercivity</t>
  </si>
  <si>
    <t>Max Energy Product</t>
  </si>
  <si>
    <t>Squareness</t>
  </si>
  <si>
    <t>Max Working
Temperature</t>
  </si>
  <si>
    <t>Br</t>
  </si>
  <si>
    <t>Hcb</t>
  </si>
  <si>
    <t>Hcj</t>
  </si>
  <si>
    <t>(BH)Max</t>
  </si>
  <si>
    <t>Tw (L/D ≥ 0.7)</t>
  </si>
  <si>
    <t>kGs</t>
  </si>
  <si>
    <t>T</t>
  </si>
  <si>
    <t>kOe</t>
  </si>
  <si>
    <t>kA/m</t>
  </si>
  <si>
    <t>MGOe</t>
  </si>
  <si>
    <t>kJ/m³</t>
  </si>
  <si>
    <t>%</t>
  </si>
  <si>
    <t>°C</t>
  </si>
  <si>
    <t>°F</t>
  </si>
  <si>
    <t>H</t>
  </si>
  <si>
    <t>G52H</t>
  </si>
  <si>
    <t>49~53</t>
  </si>
  <si>
    <t>390~422</t>
  </si>
  <si>
    <t>G54H</t>
  </si>
  <si>
    <t>50~55</t>
  </si>
  <si>
    <t>398~438</t>
  </si>
  <si>
    <t>SH</t>
  </si>
  <si>
    <t>G45SH</t>
  </si>
  <si>
    <t>43~46</t>
  </si>
  <si>
    <t>342~366</t>
  </si>
  <si>
    <t>G48SH</t>
  </si>
  <si>
    <t>45~49</t>
  </si>
  <si>
    <t>358~390</t>
  </si>
  <si>
    <t>G50SH</t>
  </si>
  <si>
    <t>47~51</t>
  </si>
  <si>
    <t>374~406</t>
  </si>
  <si>
    <t>G52SH</t>
  </si>
  <si>
    <t>G54SH</t>
  </si>
  <si>
    <t>50~56</t>
  </si>
  <si>
    <t>342~446</t>
  </si>
  <si>
    <t>UH</t>
  </si>
  <si>
    <t>G33UH</t>
  </si>
  <si>
    <t>31~34</t>
  </si>
  <si>
    <t>247~271</t>
  </si>
  <si>
    <t>G35UH</t>
  </si>
  <si>
    <t>33~36</t>
  </si>
  <si>
    <t>263~287</t>
  </si>
  <si>
    <t>G38UH</t>
  </si>
  <si>
    <t>36~39</t>
  </si>
  <si>
    <t>287~310</t>
  </si>
  <si>
    <t>G40UH</t>
  </si>
  <si>
    <t>38~41</t>
  </si>
  <si>
    <t>302~326</t>
  </si>
  <si>
    <t>G42UH</t>
  </si>
  <si>
    <t>40~43</t>
  </si>
  <si>
    <t>318~342</t>
  </si>
  <si>
    <t>G45UH</t>
  </si>
  <si>
    <t>42~46</t>
  </si>
  <si>
    <t>334~366</t>
  </si>
  <si>
    <t>G48UH</t>
  </si>
  <si>
    <t>G50UH</t>
  </si>
  <si>
    <t>G54UH</t>
  </si>
  <si>
    <t>51~55</t>
  </si>
  <si>
    <t>406~438</t>
  </si>
  <si>
    <t>EH</t>
  </si>
  <si>
    <t>G28EH</t>
  </si>
  <si>
    <t>26~29</t>
  </si>
  <si>
    <t>207~231</t>
  </si>
  <si>
    <t>G30EH</t>
  </si>
  <si>
    <t>28~31</t>
  </si>
  <si>
    <t>223~247</t>
  </si>
  <si>
    <t>G33EH</t>
  </si>
  <si>
    <t>G35EH</t>
  </si>
  <si>
    <t>G38EH</t>
  </si>
  <si>
    <t>G40EH</t>
  </si>
  <si>
    <t>G42EH</t>
  </si>
  <si>
    <t>39~43</t>
  </si>
  <si>
    <t>310~342</t>
  </si>
  <si>
    <t>G45EH</t>
  </si>
  <si>
    <t>G48EH</t>
  </si>
  <si>
    <t>G50EH</t>
  </si>
  <si>
    <t>AH</t>
  </si>
  <si>
    <t>G28AH</t>
  </si>
  <si>
    <t>G30AH</t>
  </si>
  <si>
    <t>G33AH</t>
  </si>
  <si>
    <t>G35AH</t>
  </si>
  <si>
    <t>G38AH</t>
  </si>
  <si>
    <t>G40AH</t>
  </si>
  <si>
    <t>37~41</t>
  </si>
  <si>
    <t>295~326</t>
  </si>
  <si>
    <t>G42AH</t>
  </si>
  <si>
    <t>G45AH</t>
  </si>
  <si>
    <r>
      <t xml:space="preserve">■  </t>
    </r>
    <r>
      <rPr>
        <sz val="9"/>
        <color theme="1"/>
        <rFont val="Aptos"/>
        <family val="2"/>
      </rPr>
      <t>The above-mentioned data of magnetic parameters and physical properties are given at room temperature.</t>
    </r>
  </si>
  <si>
    <r>
      <t>■</t>
    </r>
    <r>
      <rPr>
        <sz val="9"/>
        <color theme="1"/>
        <rFont val="Aptos"/>
        <family val="2"/>
      </rPr>
      <t xml:space="preserve">  The maximum working temperature of magnets may vary with the length-to-diameter ratio, coating thickness, and environmental factors.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</si>
</sst>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≥ &quot;0.00"/>
    <numFmt numFmtId="165" formatCode="&quot;≥ &quot;0.000"/>
    <numFmt numFmtId="166" formatCode="&quot;≥ &quot;0.0"/>
    <numFmt numFmtId="167" formatCode="&quot;≥ &quot;0"/>
    <numFmt numFmtId="168" formatCode="0&quot;°C&quot;"/>
    <numFmt numFmtId="169" formatCode="0&quot;°F&quot;"/>
    <numFmt numFmtId="170" formatCode="&quot;≥ &quot;0%"/>
  </numFmts>
  <fonts count="9">
    <font>
      <sz val="11"/>
      <name val="Carlito"/>
    </font>
    <font>
      <b/>
      <sz val="20"/>
      <color rgb="FF0A2C5E"/>
      <name val="Aptos Display"/>
    </font>
    <font>
      <b/>
      <sz val="10"/>
      <color rgb="FFFFFFFF"/>
      <name val="Aptos"/>
    </font>
    <font>
      <sz val="10"/>
      <color rgb="FF17212B"/>
      <name val="Aptos"/>
    </font>
    <font>
      <b/>
      <sz val="10"/>
      <color rgb="FF17212B"/>
      <name val="Aptos"/>
    </font>
    <font>
      <sz val="9"/>
      <color rgb="FF17212B"/>
      <name val="Aptos"/>
    </font>
    <font>
      <sz val="11"/>
      <name val="Carlito"/>
    </font>
    <font>
      <sz val="9"/>
      <color theme="1"/>
      <name val="Aptos"/>
      <family val="2"/>
    </font>
    <font>
      <sz val="9"/>
      <color rgb="FF146BA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146BA8"/>
      </patternFill>
    </fill>
    <fill>
      <patternFill patternType="solid">
        <fgColor rgb="FFE7E8EA"/>
      </patternFill>
    </fill>
    <fill>
      <patternFill patternType="solid">
        <fgColor rgb="FFEAF4F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164" fontId="3" fillId="5" borderId="1" xfId="1" applyNumberFormat="1" applyFont="1" applyFill="1" applyBorder="1" applyAlignment="1">
      <alignment horizontal="center" vertical="center"/>
    </xf>
    <xf numFmtId="165" fontId="3" fillId="5" borderId="1" xfId="1" applyNumberFormat="1" applyFont="1" applyFill="1" applyBorder="1" applyAlignment="1">
      <alignment horizontal="center" vertical="center"/>
    </xf>
    <xf numFmtId="166" fontId="3" fillId="5" borderId="1" xfId="1" applyNumberFormat="1" applyFont="1" applyFill="1" applyBorder="1" applyAlignment="1">
      <alignment horizontal="center" vertical="center"/>
    </xf>
    <xf numFmtId="167" fontId="3" fillId="5" borderId="1" xfId="1" applyNumberFormat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164" fontId="3" fillId="5" borderId="2" xfId="1" applyNumberFormat="1" applyFont="1" applyFill="1" applyBorder="1" applyAlignment="1">
      <alignment horizontal="center" vertical="center"/>
    </xf>
    <xf numFmtId="165" fontId="3" fillId="5" borderId="2" xfId="1" applyNumberFormat="1" applyFont="1" applyFill="1" applyBorder="1" applyAlignment="1">
      <alignment horizontal="center" vertical="center"/>
    </xf>
    <xf numFmtId="166" fontId="3" fillId="5" borderId="2" xfId="1" applyNumberFormat="1" applyFont="1" applyFill="1" applyBorder="1" applyAlignment="1">
      <alignment horizontal="center" vertical="center"/>
    </xf>
    <xf numFmtId="167" fontId="3" fillId="5" borderId="2" xfId="1" applyNumberFormat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167" fontId="3" fillId="5" borderId="2" xfId="1" applyNumberFormat="1" applyFont="1" applyFill="1" applyBorder="1" applyAlignment="1">
      <alignment horizontal="center" vertical="center"/>
    </xf>
    <xf numFmtId="167" fontId="3" fillId="5" borderId="1" xfId="1" applyNumberFormat="1" applyFont="1" applyFill="1" applyBorder="1" applyAlignment="1">
      <alignment horizontal="center" vertical="center"/>
    </xf>
    <xf numFmtId="9" fontId="3" fillId="5" borderId="2" xfId="1" applyNumberFormat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168" fontId="3" fillId="5" borderId="2" xfId="1" applyNumberFormat="1" applyFont="1" applyFill="1" applyBorder="1" applyAlignment="1">
      <alignment horizontal="center" vertical="center"/>
    </xf>
    <xf numFmtId="168" fontId="3" fillId="5" borderId="1" xfId="1" applyNumberFormat="1" applyFont="1" applyFill="1" applyBorder="1" applyAlignment="1">
      <alignment horizontal="center" vertical="center"/>
    </xf>
    <xf numFmtId="169" fontId="3" fillId="5" borderId="2" xfId="1" applyNumberFormat="1" applyFont="1" applyFill="1" applyBorder="1" applyAlignment="1">
      <alignment horizontal="center" vertical="center"/>
    </xf>
    <xf numFmtId="169" fontId="3" fillId="5" borderId="1" xfId="1" applyNumberFormat="1" applyFont="1" applyFill="1" applyBorder="1" applyAlignment="1">
      <alignment horizontal="center" vertical="center"/>
    </xf>
    <xf numFmtId="170" fontId="3" fillId="5" borderId="2" xfId="1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showGridLines="0" tabSelected="1" workbookViewId="0">
      <selection activeCell="C46" sqref="C46"/>
    </sheetView>
  </sheetViews>
  <sheetFormatPr baseColWidth="10" defaultColWidth="8.796875" defaultRowHeight="14.4"/>
  <cols>
    <col min="1" max="1" width="9" customWidth="1"/>
    <col min="2" max="2" width="12" customWidth="1"/>
    <col min="3" max="5" width="10" customWidth="1"/>
    <col min="6" max="6" width="11" customWidth="1"/>
    <col min="7" max="7" width="10" customWidth="1"/>
    <col min="8" max="9" width="11" customWidth="1"/>
    <col min="10" max="10" width="12" customWidth="1"/>
    <col min="11" max="13" width="11" customWidth="1"/>
  </cols>
  <sheetData>
    <row r="1" spans="1:13" ht="23.95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3.9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31.95" customHeight="1">
      <c r="A3" s="13" t="s">
        <v>1</v>
      </c>
      <c r="B3" s="13" t="s">
        <v>2</v>
      </c>
      <c r="C3" s="13" t="s">
        <v>3</v>
      </c>
      <c r="D3" s="13"/>
      <c r="E3" s="13" t="s">
        <v>4</v>
      </c>
      <c r="F3" s="13"/>
      <c r="G3" s="13" t="s">
        <v>5</v>
      </c>
      <c r="H3" s="13"/>
      <c r="I3" s="13" t="s">
        <v>6</v>
      </c>
      <c r="J3" s="13"/>
      <c r="K3" s="13" t="s">
        <v>7</v>
      </c>
      <c r="L3" s="13" t="s">
        <v>8</v>
      </c>
      <c r="M3" s="13"/>
    </row>
    <row r="4" spans="1:13" ht="23.95" customHeight="1">
      <c r="A4" s="13"/>
      <c r="B4" s="13"/>
      <c r="C4" s="14" t="s">
        <v>9</v>
      </c>
      <c r="D4" s="14"/>
      <c r="E4" s="14" t="s">
        <v>10</v>
      </c>
      <c r="F4" s="14"/>
      <c r="G4" s="14" t="s">
        <v>11</v>
      </c>
      <c r="H4" s="14"/>
      <c r="I4" s="14" t="s">
        <v>12</v>
      </c>
      <c r="J4" s="14"/>
      <c r="K4" s="14"/>
      <c r="L4" s="14" t="s">
        <v>13</v>
      </c>
      <c r="M4" s="14"/>
    </row>
    <row r="5" spans="1:13" ht="22.1" customHeight="1">
      <c r="A5" s="13"/>
      <c r="B5" s="13"/>
      <c r="C5" s="1" t="s">
        <v>14</v>
      </c>
      <c r="D5" s="1" t="s">
        <v>15</v>
      </c>
      <c r="E5" s="1" t="s">
        <v>16</v>
      </c>
      <c r="F5" s="1" t="s">
        <v>17</v>
      </c>
      <c r="G5" s="1" t="s">
        <v>16</v>
      </c>
      <c r="H5" s="1" t="s">
        <v>17</v>
      </c>
      <c r="I5" s="1" t="s">
        <v>18</v>
      </c>
      <c r="J5" s="1" t="s">
        <v>19</v>
      </c>
      <c r="K5" s="1" t="s">
        <v>20</v>
      </c>
      <c r="L5" s="1" t="s">
        <v>21</v>
      </c>
      <c r="M5" s="1" t="s">
        <v>22</v>
      </c>
    </row>
    <row r="6" spans="1:13" ht="22.1" customHeight="1">
      <c r="A6" s="15" t="s">
        <v>23</v>
      </c>
      <c r="B6" s="7" t="s">
        <v>24</v>
      </c>
      <c r="C6" s="8">
        <v>14.25</v>
      </c>
      <c r="D6" s="9">
        <f t="shared" ref="D6:D39" si="0">C6/10</f>
        <v>1.425</v>
      </c>
      <c r="E6" s="10">
        <v>13.5</v>
      </c>
      <c r="F6" s="11">
        <v>1074</v>
      </c>
      <c r="G6" s="17">
        <v>17</v>
      </c>
      <c r="H6" s="17">
        <f>ROUND(G6*79.6,0)</f>
        <v>1353</v>
      </c>
      <c r="I6" s="7" t="s">
        <v>25</v>
      </c>
      <c r="J6" s="7" t="s">
        <v>26</v>
      </c>
      <c r="K6" s="19">
        <v>0.9</v>
      </c>
      <c r="L6" s="21">
        <v>120</v>
      </c>
      <c r="M6" s="23">
        <f>ROUND(L6*9/5+32,0)</f>
        <v>248</v>
      </c>
    </row>
    <row r="7" spans="1:13" ht="22.1" customHeight="1">
      <c r="A7" s="16"/>
      <c r="B7" s="2" t="s">
        <v>27</v>
      </c>
      <c r="C7" s="3">
        <v>14.45</v>
      </c>
      <c r="D7" s="4">
        <f t="shared" si="0"/>
        <v>1.4449999999999998</v>
      </c>
      <c r="E7" s="5">
        <v>13.9</v>
      </c>
      <c r="F7" s="6">
        <v>1106</v>
      </c>
      <c r="G7" s="18"/>
      <c r="H7" s="18"/>
      <c r="I7" s="2" t="s">
        <v>28</v>
      </c>
      <c r="J7" s="2" t="s">
        <v>29</v>
      </c>
      <c r="K7" s="20"/>
      <c r="L7" s="22"/>
      <c r="M7" s="24"/>
    </row>
    <row r="8" spans="1:13" ht="22.1" customHeight="1">
      <c r="A8" s="15" t="s">
        <v>30</v>
      </c>
      <c r="B8" s="7" t="s">
        <v>31</v>
      </c>
      <c r="C8" s="8">
        <v>13.35</v>
      </c>
      <c r="D8" s="9">
        <f t="shared" si="0"/>
        <v>1.335</v>
      </c>
      <c r="E8" s="10">
        <v>12.6</v>
      </c>
      <c r="F8" s="11">
        <v>1003</v>
      </c>
      <c r="G8" s="17">
        <v>20</v>
      </c>
      <c r="H8" s="17">
        <f>ROUND(G8*79.6,0)</f>
        <v>1592</v>
      </c>
      <c r="I8" s="7" t="s">
        <v>32</v>
      </c>
      <c r="J8" s="7" t="s">
        <v>33</v>
      </c>
      <c r="K8" s="25">
        <v>0.88</v>
      </c>
      <c r="L8" s="21">
        <v>150</v>
      </c>
      <c r="M8" s="23">
        <f>ROUND(L8*9/5+32,0)</f>
        <v>302</v>
      </c>
    </row>
    <row r="9" spans="1:13" ht="22.1" customHeight="1">
      <c r="A9" s="16"/>
      <c r="B9" s="2" t="s">
        <v>34</v>
      </c>
      <c r="C9" s="3">
        <v>13.65</v>
      </c>
      <c r="D9" s="4">
        <f t="shared" si="0"/>
        <v>1.365</v>
      </c>
      <c r="E9" s="5">
        <v>12.9</v>
      </c>
      <c r="F9" s="6">
        <v>1027</v>
      </c>
      <c r="G9" s="18"/>
      <c r="H9" s="18"/>
      <c r="I9" s="2" t="s">
        <v>35</v>
      </c>
      <c r="J9" s="2" t="s">
        <v>36</v>
      </c>
      <c r="K9" s="20"/>
      <c r="L9" s="22"/>
      <c r="M9" s="24"/>
    </row>
    <row r="10" spans="1:13" ht="22.1" customHeight="1">
      <c r="A10" s="16"/>
      <c r="B10" s="2" t="s">
        <v>37</v>
      </c>
      <c r="C10" s="3">
        <v>13.95</v>
      </c>
      <c r="D10" s="4">
        <f t="shared" si="0"/>
        <v>1.395</v>
      </c>
      <c r="E10" s="5">
        <v>13.2</v>
      </c>
      <c r="F10" s="6">
        <v>1051</v>
      </c>
      <c r="G10" s="18"/>
      <c r="H10" s="18"/>
      <c r="I10" s="2" t="s">
        <v>38</v>
      </c>
      <c r="J10" s="2" t="s">
        <v>39</v>
      </c>
      <c r="K10" s="20"/>
      <c r="L10" s="22"/>
      <c r="M10" s="24"/>
    </row>
    <row r="11" spans="1:13" ht="22.1" customHeight="1">
      <c r="A11" s="16"/>
      <c r="B11" s="2" t="s">
        <v>40</v>
      </c>
      <c r="C11" s="3">
        <v>14.25</v>
      </c>
      <c r="D11" s="4">
        <f t="shared" si="0"/>
        <v>1.425</v>
      </c>
      <c r="E11" s="5">
        <v>13.4</v>
      </c>
      <c r="F11" s="6">
        <v>1067</v>
      </c>
      <c r="G11" s="18"/>
      <c r="H11" s="18"/>
      <c r="I11" s="2" t="s">
        <v>25</v>
      </c>
      <c r="J11" s="2" t="s">
        <v>26</v>
      </c>
      <c r="K11" s="20"/>
      <c r="L11" s="22"/>
      <c r="M11" s="24"/>
    </row>
    <row r="12" spans="1:13" ht="22.1" customHeight="1">
      <c r="A12" s="16"/>
      <c r="B12" s="2" t="s">
        <v>41</v>
      </c>
      <c r="C12" s="3">
        <v>14.45</v>
      </c>
      <c r="D12" s="4">
        <f t="shared" si="0"/>
        <v>1.4449999999999998</v>
      </c>
      <c r="E12" s="5">
        <v>13.9</v>
      </c>
      <c r="F12" s="6">
        <v>1106</v>
      </c>
      <c r="G12" s="18"/>
      <c r="H12" s="18"/>
      <c r="I12" s="2" t="s">
        <v>42</v>
      </c>
      <c r="J12" s="2" t="s">
        <v>43</v>
      </c>
      <c r="K12" s="20"/>
      <c r="L12" s="22"/>
      <c r="M12" s="24"/>
    </row>
    <row r="13" spans="1:13" ht="22.1" customHeight="1">
      <c r="A13" s="15" t="s">
        <v>44</v>
      </c>
      <c r="B13" s="7" t="s">
        <v>45</v>
      </c>
      <c r="C13" s="8">
        <v>11.35</v>
      </c>
      <c r="D13" s="9">
        <f t="shared" si="0"/>
        <v>1.135</v>
      </c>
      <c r="E13" s="10">
        <v>10.7</v>
      </c>
      <c r="F13" s="11">
        <v>852</v>
      </c>
      <c r="G13" s="17">
        <v>25</v>
      </c>
      <c r="H13" s="17">
        <f>ROUND(G13*79.6,0)</f>
        <v>1990</v>
      </c>
      <c r="I13" s="7" t="s">
        <v>46</v>
      </c>
      <c r="J13" s="7" t="s">
        <v>47</v>
      </c>
      <c r="K13" s="25">
        <v>0.86</v>
      </c>
      <c r="L13" s="21">
        <v>180</v>
      </c>
      <c r="M13" s="23">
        <f>ROUND(L13*9/5+32,0)</f>
        <v>356</v>
      </c>
    </row>
    <row r="14" spans="1:13" ht="22.1" customHeight="1">
      <c r="A14" s="16"/>
      <c r="B14" s="2" t="s">
        <v>48</v>
      </c>
      <c r="C14" s="3">
        <v>11.7</v>
      </c>
      <c r="D14" s="4">
        <f t="shared" si="0"/>
        <v>1.17</v>
      </c>
      <c r="E14" s="5">
        <v>11.1</v>
      </c>
      <c r="F14" s="6">
        <v>883</v>
      </c>
      <c r="G14" s="18"/>
      <c r="H14" s="18"/>
      <c r="I14" s="2" t="s">
        <v>49</v>
      </c>
      <c r="J14" s="2" t="s">
        <v>50</v>
      </c>
      <c r="K14" s="20"/>
      <c r="L14" s="22"/>
      <c r="M14" s="24"/>
    </row>
    <row r="15" spans="1:13" ht="22.1" customHeight="1">
      <c r="A15" s="16"/>
      <c r="B15" s="2" t="s">
        <v>51</v>
      </c>
      <c r="C15" s="3">
        <v>12.2</v>
      </c>
      <c r="D15" s="4">
        <f t="shared" si="0"/>
        <v>1.22</v>
      </c>
      <c r="E15" s="5">
        <v>11.5</v>
      </c>
      <c r="F15" s="6">
        <v>916</v>
      </c>
      <c r="G15" s="18"/>
      <c r="H15" s="18"/>
      <c r="I15" s="2" t="s">
        <v>52</v>
      </c>
      <c r="J15" s="2" t="s">
        <v>53</v>
      </c>
      <c r="K15" s="20"/>
      <c r="L15" s="22"/>
      <c r="M15" s="24"/>
    </row>
    <row r="16" spans="1:13" ht="22.1" customHeight="1">
      <c r="A16" s="16"/>
      <c r="B16" s="2" t="s">
        <v>54</v>
      </c>
      <c r="C16" s="3">
        <v>12.55</v>
      </c>
      <c r="D16" s="4">
        <f t="shared" si="0"/>
        <v>1.2550000000000001</v>
      </c>
      <c r="E16" s="5">
        <v>11.8</v>
      </c>
      <c r="F16" s="6">
        <v>939</v>
      </c>
      <c r="G16" s="18"/>
      <c r="H16" s="18"/>
      <c r="I16" s="2" t="s">
        <v>55</v>
      </c>
      <c r="J16" s="2" t="s">
        <v>56</v>
      </c>
      <c r="K16" s="20"/>
      <c r="L16" s="22"/>
      <c r="M16" s="24"/>
    </row>
    <row r="17" spans="1:13" ht="22.1" customHeight="1">
      <c r="A17" s="16"/>
      <c r="B17" s="2" t="s">
        <v>57</v>
      </c>
      <c r="C17" s="3">
        <v>12.85</v>
      </c>
      <c r="D17" s="4">
        <f t="shared" si="0"/>
        <v>1.2849999999999999</v>
      </c>
      <c r="E17" s="5">
        <v>12.1</v>
      </c>
      <c r="F17" s="6">
        <v>963</v>
      </c>
      <c r="G17" s="18"/>
      <c r="H17" s="18"/>
      <c r="I17" s="2" t="s">
        <v>58</v>
      </c>
      <c r="J17" s="2" t="s">
        <v>59</v>
      </c>
      <c r="K17" s="20"/>
      <c r="L17" s="22"/>
      <c r="M17" s="24"/>
    </row>
    <row r="18" spans="1:13" ht="22.1" customHeight="1">
      <c r="A18" s="16"/>
      <c r="B18" s="2" t="s">
        <v>60</v>
      </c>
      <c r="C18" s="3">
        <v>13.2</v>
      </c>
      <c r="D18" s="4">
        <f t="shared" si="0"/>
        <v>1.3199999999999998</v>
      </c>
      <c r="E18" s="5">
        <v>12.5</v>
      </c>
      <c r="F18" s="6">
        <v>995</v>
      </c>
      <c r="G18" s="18"/>
      <c r="H18" s="18"/>
      <c r="I18" s="2" t="s">
        <v>61</v>
      </c>
      <c r="J18" s="2" t="s">
        <v>62</v>
      </c>
      <c r="K18" s="20"/>
      <c r="L18" s="22"/>
      <c r="M18" s="24"/>
    </row>
    <row r="19" spans="1:13" ht="22.1" customHeight="1">
      <c r="A19" s="16"/>
      <c r="B19" s="2" t="s">
        <v>63</v>
      </c>
      <c r="C19" s="3">
        <v>13.65</v>
      </c>
      <c r="D19" s="4">
        <f t="shared" si="0"/>
        <v>1.365</v>
      </c>
      <c r="E19" s="5">
        <v>12.9</v>
      </c>
      <c r="F19" s="6">
        <v>1027</v>
      </c>
      <c r="G19" s="18"/>
      <c r="H19" s="18"/>
      <c r="I19" s="2" t="s">
        <v>35</v>
      </c>
      <c r="J19" s="2" t="s">
        <v>36</v>
      </c>
      <c r="K19" s="20"/>
      <c r="L19" s="22"/>
      <c r="M19" s="24"/>
    </row>
    <row r="20" spans="1:13" ht="22.1" customHeight="1">
      <c r="A20" s="16"/>
      <c r="B20" s="2" t="s">
        <v>64</v>
      </c>
      <c r="C20" s="3">
        <v>13.95</v>
      </c>
      <c r="D20" s="4">
        <f t="shared" si="0"/>
        <v>1.395</v>
      </c>
      <c r="E20" s="5">
        <v>13.2</v>
      </c>
      <c r="F20" s="6">
        <v>1051</v>
      </c>
      <c r="G20" s="18"/>
      <c r="H20" s="18"/>
      <c r="I20" s="2" t="s">
        <v>38</v>
      </c>
      <c r="J20" s="2" t="s">
        <v>39</v>
      </c>
      <c r="K20" s="20"/>
      <c r="L20" s="22"/>
      <c r="M20" s="24"/>
    </row>
    <row r="21" spans="1:13" ht="22.1" customHeight="1">
      <c r="A21" s="16"/>
      <c r="B21" s="2" t="s">
        <v>65</v>
      </c>
      <c r="C21" s="3">
        <v>14.45</v>
      </c>
      <c r="D21" s="4">
        <f t="shared" si="0"/>
        <v>1.4449999999999998</v>
      </c>
      <c r="E21" s="5">
        <v>13.7</v>
      </c>
      <c r="F21" s="6">
        <v>1090</v>
      </c>
      <c r="G21" s="18"/>
      <c r="H21" s="18"/>
      <c r="I21" s="2" t="s">
        <v>66</v>
      </c>
      <c r="J21" s="2" t="s">
        <v>67</v>
      </c>
      <c r="K21" s="20"/>
      <c r="L21" s="22"/>
      <c r="M21" s="24"/>
    </row>
    <row r="22" spans="1:13" ht="22.1" customHeight="1">
      <c r="A22" s="15" t="s">
        <v>68</v>
      </c>
      <c r="B22" s="7" t="s">
        <v>69</v>
      </c>
      <c r="C22" s="8">
        <v>10.4</v>
      </c>
      <c r="D22" s="9">
        <f t="shared" si="0"/>
        <v>1.04</v>
      </c>
      <c r="E22" s="10">
        <v>9.8000000000000007</v>
      </c>
      <c r="F22" s="11">
        <v>780</v>
      </c>
      <c r="G22" s="17">
        <v>30</v>
      </c>
      <c r="H22" s="17">
        <f>ROUND(G22*79.6,0)</f>
        <v>2388</v>
      </c>
      <c r="I22" s="7" t="s">
        <v>70</v>
      </c>
      <c r="J22" s="7" t="s">
        <v>71</v>
      </c>
      <c r="K22" s="25">
        <v>0.86</v>
      </c>
      <c r="L22" s="21">
        <v>200</v>
      </c>
      <c r="M22" s="23">
        <f>ROUND(L22*9/5+32,0)</f>
        <v>392</v>
      </c>
    </row>
    <row r="23" spans="1:13" ht="22.1" customHeight="1">
      <c r="A23" s="16"/>
      <c r="B23" s="2" t="s">
        <v>72</v>
      </c>
      <c r="C23" s="3">
        <v>10.8</v>
      </c>
      <c r="D23" s="4">
        <f t="shared" si="0"/>
        <v>1.08</v>
      </c>
      <c r="E23" s="5">
        <v>10.199999999999999</v>
      </c>
      <c r="F23" s="6">
        <v>812</v>
      </c>
      <c r="G23" s="18"/>
      <c r="H23" s="18"/>
      <c r="I23" s="2" t="s">
        <v>73</v>
      </c>
      <c r="J23" s="2" t="s">
        <v>74</v>
      </c>
      <c r="K23" s="20"/>
      <c r="L23" s="22"/>
      <c r="M23" s="24"/>
    </row>
    <row r="24" spans="1:13" ht="22.1" customHeight="1">
      <c r="A24" s="16"/>
      <c r="B24" s="2" t="s">
        <v>75</v>
      </c>
      <c r="C24" s="3">
        <v>11.35</v>
      </c>
      <c r="D24" s="4">
        <f t="shared" si="0"/>
        <v>1.135</v>
      </c>
      <c r="E24" s="5">
        <v>10.7</v>
      </c>
      <c r="F24" s="6">
        <v>852</v>
      </c>
      <c r="G24" s="18"/>
      <c r="H24" s="18"/>
      <c r="I24" s="2" t="s">
        <v>46</v>
      </c>
      <c r="J24" s="2" t="s">
        <v>47</v>
      </c>
      <c r="K24" s="20"/>
      <c r="L24" s="22"/>
      <c r="M24" s="24"/>
    </row>
    <row r="25" spans="1:13" ht="22.1" customHeight="1">
      <c r="A25" s="16"/>
      <c r="B25" s="2" t="s">
        <v>76</v>
      </c>
      <c r="C25" s="3">
        <v>11.7</v>
      </c>
      <c r="D25" s="4">
        <f t="shared" si="0"/>
        <v>1.17</v>
      </c>
      <c r="E25" s="5">
        <v>11.1</v>
      </c>
      <c r="F25" s="6">
        <v>883</v>
      </c>
      <c r="G25" s="18"/>
      <c r="H25" s="18"/>
      <c r="I25" s="2" t="s">
        <v>49</v>
      </c>
      <c r="J25" s="2" t="s">
        <v>50</v>
      </c>
      <c r="K25" s="20"/>
      <c r="L25" s="22"/>
      <c r="M25" s="24"/>
    </row>
    <row r="26" spans="1:13" ht="22.1" customHeight="1">
      <c r="A26" s="16"/>
      <c r="B26" s="2" t="s">
        <v>77</v>
      </c>
      <c r="C26" s="3">
        <v>12.2</v>
      </c>
      <c r="D26" s="4">
        <f t="shared" si="0"/>
        <v>1.22</v>
      </c>
      <c r="E26" s="5">
        <v>11.5</v>
      </c>
      <c r="F26" s="6">
        <v>916</v>
      </c>
      <c r="G26" s="18"/>
      <c r="H26" s="18"/>
      <c r="I26" s="2" t="s">
        <v>52</v>
      </c>
      <c r="J26" s="2" t="s">
        <v>53</v>
      </c>
      <c r="K26" s="20"/>
      <c r="L26" s="22"/>
      <c r="M26" s="24"/>
    </row>
    <row r="27" spans="1:13" ht="22.1" customHeight="1">
      <c r="A27" s="16"/>
      <c r="B27" s="2" t="s">
        <v>78</v>
      </c>
      <c r="C27" s="3">
        <v>12.55</v>
      </c>
      <c r="D27" s="4">
        <f t="shared" si="0"/>
        <v>1.2550000000000001</v>
      </c>
      <c r="E27" s="5">
        <v>11.8</v>
      </c>
      <c r="F27" s="6">
        <v>939</v>
      </c>
      <c r="G27" s="18"/>
      <c r="H27" s="18"/>
      <c r="I27" s="2" t="s">
        <v>55</v>
      </c>
      <c r="J27" s="2" t="s">
        <v>56</v>
      </c>
      <c r="K27" s="20"/>
      <c r="L27" s="22"/>
      <c r="M27" s="24"/>
    </row>
    <row r="28" spans="1:13" ht="22.1" customHeight="1">
      <c r="A28" s="16"/>
      <c r="B28" s="2" t="s">
        <v>79</v>
      </c>
      <c r="C28" s="3">
        <v>12.7</v>
      </c>
      <c r="D28" s="4">
        <f t="shared" si="0"/>
        <v>1.27</v>
      </c>
      <c r="E28" s="5">
        <v>12</v>
      </c>
      <c r="F28" s="6">
        <v>955</v>
      </c>
      <c r="G28" s="18"/>
      <c r="H28" s="18"/>
      <c r="I28" s="2" t="s">
        <v>80</v>
      </c>
      <c r="J28" s="2" t="s">
        <v>81</v>
      </c>
      <c r="K28" s="20"/>
      <c r="L28" s="22"/>
      <c r="M28" s="24"/>
    </row>
    <row r="29" spans="1:13" ht="22.1" customHeight="1">
      <c r="A29" s="16"/>
      <c r="B29" s="2" t="s">
        <v>82</v>
      </c>
      <c r="C29" s="3">
        <v>13.2</v>
      </c>
      <c r="D29" s="4">
        <f t="shared" si="0"/>
        <v>1.3199999999999998</v>
      </c>
      <c r="E29" s="5">
        <v>12.5</v>
      </c>
      <c r="F29" s="6">
        <v>995</v>
      </c>
      <c r="G29" s="18"/>
      <c r="H29" s="18"/>
      <c r="I29" s="2" t="s">
        <v>61</v>
      </c>
      <c r="J29" s="2" t="s">
        <v>62</v>
      </c>
      <c r="K29" s="20"/>
      <c r="L29" s="22"/>
      <c r="M29" s="24"/>
    </row>
    <row r="30" spans="1:13" ht="22.1" customHeight="1">
      <c r="A30" s="16"/>
      <c r="B30" s="2" t="s">
        <v>83</v>
      </c>
      <c r="C30" s="3">
        <v>13.65</v>
      </c>
      <c r="D30" s="4">
        <f t="shared" si="0"/>
        <v>1.365</v>
      </c>
      <c r="E30" s="5">
        <v>12.9</v>
      </c>
      <c r="F30" s="6">
        <v>1027</v>
      </c>
      <c r="G30" s="18"/>
      <c r="H30" s="18"/>
      <c r="I30" s="2" t="s">
        <v>35</v>
      </c>
      <c r="J30" s="2" t="s">
        <v>36</v>
      </c>
      <c r="K30" s="20"/>
      <c r="L30" s="22"/>
      <c r="M30" s="24"/>
    </row>
    <row r="31" spans="1:13" ht="22.1" customHeight="1">
      <c r="A31" s="16"/>
      <c r="B31" s="2" t="s">
        <v>84</v>
      </c>
      <c r="C31" s="3">
        <v>13.95</v>
      </c>
      <c r="D31" s="4">
        <f t="shared" si="0"/>
        <v>1.395</v>
      </c>
      <c r="E31" s="5">
        <v>13.2</v>
      </c>
      <c r="F31" s="6">
        <v>1051</v>
      </c>
      <c r="G31" s="18"/>
      <c r="H31" s="18"/>
      <c r="I31" s="2" t="s">
        <v>38</v>
      </c>
      <c r="J31" s="2" t="s">
        <v>39</v>
      </c>
      <c r="K31" s="20"/>
      <c r="L31" s="22"/>
      <c r="M31" s="24"/>
    </row>
    <row r="32" spans="1:13" ht="22.1" customHeight="1">
      <c r="A32" s="15" t="s">
        <v>85</v>
      </c>
      <c r="B32" s="7" t="s">
        <v>86</v>
      </c>
      <c r="C32" s="8">
        <v>10.4</v>
      </c>
      <c r="D32" s="9">
        <f t="shared" si="0"/>
        <v>1.04</v>
      </c>
      <c r="E32" s="10">
        <v>9.8000000000000007</v>
      </c>
      <c r="F32" s="11">
        <v>780</v>
      </c>
      <c r="G32" s="17">
        <v>35</v>
      </c>
      <c r="H32" s="17">
        <f>ROUND(G32*79.6,0)</f>
        <v>2786</v>
      </c>
      <c r="I32" s="7" t="s">
        <v>70</v>
      </c>
      <c r="J32" s="7" t="s">
        <v>71</v>
      </c>
      <c r="K32" s="25">
        <v>0.86</v>
      </c>
      <c r="L32" s="21">
        <v>230</v>
      </c>
      <c r="M32" s="23">
        <f>ROUND(L32*9/5+32,0)</f>
        <v>446</v>
      </c>
    </row>
    <row r="33" spans="1:13" ht="22.1" customHeight="1">
      <c r="A33" s="16"/>
      <c r="B33" s="2" t="s">
        <v>87</v>
      </c>
      <c r="C33" s="3">
        <v>10.8</v>
      </c>
      <c r="D33" s="4">
        <f t="shared" si="0"/>
        <v>1.08</v>
      </c>
      <c r="E33" s="5">
        <v>10.199999999999999</v>
      </c>
      <c r="F33" s="6">
        <v>812</v>
      </c>
      <c r="G33" s="18"/>
      <c r="H33" s="18"/>
      <c r="I33" s="2" t="s">
        <v>73</v>
      </c>
      <c r="J33" s="2" t="s">
        <v>74</v>
      </c>
      <c r="K33" s="20"/>
      <c r="L33" s="22"/>
      <c r="M33" s="24"/>
    </row>
    <row r="34" spans="1:13" ht="22.1" customHeight="1">
      <c r="A34" s="16"/>
      <c r="B34" s="2" t="s">
        <v>88</v>
      </c>
      <c r="C34" s="3">
        <v>11.35</v>
      </c>
      <c r="D34" s="4">
        <f t="shared" si="0"/>
        <v>1.135</v>
      </c>
      <c r="E34" s="5">
        <v>10.7</v>
      </c>
      <c r="F34" s="6">
        <v>852</v>
      </c>
      <c r="G34" s="18"/>
      <c r="H34" s="18"/>
      <c r="I34" s="2" t="s">
        <v>46</v>
      </c>
      <c r="J34" s="2" t="s">
        <v>47</v>
      </c>
      <c r="K34" s="20"/>
      <c r="L34" s="22"/>
      <c r="M34" s="24"/>
    </row>
    <row r="35" spans="1:13" ht="22.1" customHeight="1">
      <c r="A35" s="16"/>
      <c r="B35" s="2" t="s">
        <v>89</v>
      </c>
      <c r="C35" s="3">
        <v>11.7</v>
      </c>
      <c r="D35" s="4">
        <f t="shared" si="0"/>
        <v>1.17</v>
      </c>
      <c r="E35" s="5">
        <v>11.2</v>
      </c>
      <c r="F35" s="6">
        <v>891</v>
      </c>
      <c r="G35" s="18"/>
      <c r="H35" s="18"/>
      <c r="I35" s="2" t="s">
        <v>49</v>
      </c>
      <c r="J35" s="2" t="s">
        <v>50</v>
      </c>
      <c r="K35" s="20"/>
      <c r="L35" s="22"/>
      <c r="M35" s="24"/>
    </row>
    <row r="36" spans="1:13" ht="22.1" customHeight="1">
      <c r="A36" s="16"/>
      <c r="B36" s="2" t="s">
        <v>90</v>
      </c>
      <c r="C36" s="3">
        <v>12.2</v>
      </c>
      <c r="D36" s="4">
        <f t="shared" si="0"/>
        <v>1.22</v>
      </c>
      <c r="E36" s="5">
        <v>11.7</v>
      </c>
      <c r="F36" s="6">
        <v>931</v>
      </c>
      <c r="G36" s="18"/>
      <c r="H36" s="18"/>
      <c r="I36" s="2" t="s">
        <v>52</v>
      </c>
      <c r="J36" s="2" t="s">
        <v>53</v>
      </c>
      <c r="K36" s="20"/>
      <c r="L36" s="22"/>
      <c r="M36" s="24"/>
    </row>
    <row r="37" spans="1:13" ht="22.1" customHeight="1">
      <c r="A37" s="16"/>
      <c r="B37" s="2" t="s">
        <v>91</v>
      </c>
      <c r="C37" s="3">
        <v>12.4</v>
      </c>
      <c r="D37" s="4">
        <f t="shared" si="0"/>
        <v>1.24</v>
      </c>
      <c r="E37" s="5">
        <v>11.9</v>
      </c>
      <c r="F37" s="6">
        <v>947</v>
      </c>
      <c r="G37" s="18"/>
      <c r="H37" s="18"/>
      <c r="I37" s="2" t="s">
        <v>92</v>
      </c>
      <c r="J37" s="2" t="s">
        <v>93</v>
      </c>
      <c r="K37" s="20"/>
      <c r="L37" s="22"/>
      <c r="M37" s="24"/>
    </row>
    <row r="38" spans="1:13" ht="22.1" customHeight="1">
      <c r="A38" s="16"/>
      <c r="B38" s="2" t="s">
        <v>94</v>
      </c>
      <c r="C38" s="3">
        <v>12.7</v>
      </c>
      <c r="D38" s="4">
        <f t="shared" si="0"/>
        <v>1.27</v>
      </c>
      <c r="E38" s="5">
        <v>12.1</v>
      </c>
      <c r="F38" s="6">
        <v>963</v>
      </c>
      <c r="G38" s="18"/>
      <c r="H38" s="18"/>
      <c r="I38" s="2" t="s">
        <v>80</v>
      </c>
      <c r="J38" s="2" t="s">
        <v>81</v>
      </c>
      <c r="K38" s="20"/>
      <c r="L38" s="22"/>
      <c r="M38" s="24"/>
    </row>
    <row r="39" spans="1:13" ht="22.1" customHeight="1">
      <c r="A39" s="16"/>
      <c r="B39" s="2" t="s">
        <v>95</v>
      </c>
      <c r="C39" s="3">
        <v>13.2</v>
      </c>
      <c r="D39" s="4">
        <f t="shared" si="0"/>
        <v>1.3199999999999998</v>
      </c>
      <c r="E39" s="5">
        <v>12.5</v>
      </c>
      <c r="F39" s="6">
        <v>995</v>
      </c>
      <c r="G39" s="18"/>
      <c r="H39" s="18"/>
      <c r="I39" s="2" t="s">
        <v>61</v>
      </c>
      <c r="J39" s="2" t="s">
        <v>62</v>
      </c>
      <c r="K39" s="20"/>
      <c r="L39" s="22"/>
      <c r="M39" s="24"/>
    </row>
    <row r="41" spans="1:13" ht="22.1" customHeight="1">
      <c r="A41" s="27" t="s">
        <v>96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3" ht="18" customHeight="1">
      <c r="A42" s="27" t="s">
        <v>97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1:13" ht="18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</sheetData>
  <mergeCells count="46">
    <mergeCell ref="M32:M39"/>
    <mergeCell ref="A41:M41"/>
    <mergeCell ref="A42:M43"/>
    <mergeCell ref="A32:A39"/>
    <mergeCell ref="G32:G39"/>
    <mergeCell ref="H32:H39"/>
    <mergeCell ref="K32:K39"/>
    <mergeCell ref="L32:L39"/>
    <mergeCell ref="M13:M21"/>
    <mergeCell ref="A22:A31"/>
    <mergeCell ref="G22:G31"/>
    <mergeCell ref="H22:H31"/>
    <mergeCell ref="K22:K31"/>
    <mergeCell ref="L22:L31"/>
    <mergeCell ref="M22:M31"/>
    <mergeCell ref="A13:A21"/>
    <mergeCell ref="G13:G21"/>
    <mergeCell ref="H13:H21"/>
    <mergeCell ref="K13:K21"/>
    <mergeCell ref="L13:L21"/>
    <mergeCell ref="M6:M7"/>
    <mergeCell ref="A8:A12"/>
    <mergeCell ref="G8:G12"/>
    <mergeCell ref="H8:H12"/>
    <mergeCell ref="K8:K12"/>
    <mergeCell ref="L8:L12"/>
    <mergeCell ref="M8:M12"/>
    <mergeCell ref="A6:A7"/>
    <mergeCell ref="G6:G7"/>
    <mergeCell ref="H6:H7"/>
    <mergeCell ref="K6:K7"/>
    <mergeCell ref="L6:L7"/>
    <mergeCell ref="A1:M2"/>
    <mergeCell ref="A3:A5"/>
    <mergeCell ref="B3:B5"/>
    <mergeCell ref="C3:D3"/>
    <mergeCell ref="E3:F3"/>
    <mergeCell ref="G3:H3"/>
    <mergeCell ref="I3:J3"/>
    <mergeCell ref="K3:K4"/>
    <mergeCell ref="L3:M3"/>
    <mergeCell ref="C4:D4"/>
    <mergeCell ref="E4:F4"/>
    <mergeCell ref="G4:H4"/>
    <mergeCell ref="I4:J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GBD 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C</cp:lastModifiedBy>
  <dcterms:modified xsi:type="dcterms:W3CDTF">2026-08-10T17:01:24Z</dcterms:modified>
</cp:coreProperties>
</file>